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485" windowHeight="106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calcChain.xml><?xml version="1.0" encoding="utf-8"?>
<calcChain xmlns="http://schemas.openxmlformats.org/spreadsheetml/2006/main">
  <c r="L18" i="1" l="1"/>
  <c r="L19" i="1"/>
  <c r="L20" i="1"/>
  <c r="L21" i="1"/>
  <c r="L22" i="1"/>
  <c r="L23" i="1"/>
  <c r="M23" i="1" s="1"/>
  <c r="L24" i="1"/>
  <c r="L17" i="1"/>
  <c r="L14" i="1"/>
  <c r="L13" i="1"/>
  <c r="L12" i="1"/>
  <c r="L11" i="1"/>
  <c r="M24" i="1" l="1"/>
  <c r="M22" i="1"/>
  <c r="M21" i="1"/>
  <c r="M20" i="1"/>
  <c r="M19" i="1"/>
  <c r="M14" i="1"/>
  <c r="M18" i="1"/>
  <c r="M17" i="1"/>
  <c r="M11" i="1"/>
  <c r="M13" i="1"/>
  <c r="M12" i="1"/>
  <c r="E8" i="1"/>
  <c r="E7" i="1"/>
  <c r="A4" i="1"/>
  <c r="K20" i="1"/>
  <c r="K24" i="1"/>
  <c r="K18" i="1"/>
  <c r="K19" i="1"/>
  <c r="K22" i="1"/>
  <c r="K21" i="1"/>
  <c r="K23" i="1"/>
  <c r="K17" i="1"/>
  <c r="K13" i="1"/>
  <c r="K14" i="1"/>
  <c r="K12" i="1"/>
  <c r="K11" i="1"/>
  <c r="I22" i="1" l="1"/>
  <c r="H22" i="1"/>
  <c r="G22" i="1"/>
  <c r="I20" i="1"/>
  <c r="G20" i="1"/>
  <c r="I18" i="1"/>
  <c r="H18" i="1"/>
  <c r="G18" i="1"/>
  <c r="C14" i="1"/>
  <c r="C13" i="1"/>
  <c r="C12" i="1"/>
  <c r="C11" i="1"/>
</calcChain>
</file>

<file path=xl/sharedStrings.xml><?xml version="1.0" encoding="utf-8"?>
<sst xmlns="http://schemas.openxmlformats.org/spreadsheetml/2006/main" count="40" uniqueCount="40">
  <si>
    <t>按F9换题</t>
  </si>
  <si>
    <t>小学生自学网   www.xxszxw.net</t>
    <phoneticPr fontId="8" type="noConversion"/>
  </si>
  <si>
    <t>三年级下册位置与方向练习</t>
    <phoneticPr fontId="8" type="noConversion"/>
  </si>
  <si>
    <t xml:space="preserve"> 姓名：______________ </t>
    <phoneticPr fontId="8" type="noConversion"/>
  </si>
  <si>
    <t>体育馆</t>
    <phoneticPr fontId="8" type="noConversion"/>
  </si>
  <si>
    <t>学校</t>
    <phoneticPr fontId="8" type="noConversion"/>
  </si>
  <si>
    <t>图书馆</t>
    <phoneticPr fontId="8" type="noConversion"/>
  </si>
  <si>
    <t>公园</t>
    <phoneticPr fontId="8" type="noConversion"/>
  </si>
  <si>
    <t>博物馆</t>
    <phoneticPr fontId="8" type="noConversion"/>
  </si>
  <si>
    <t>剧院</t>
    <phoneticPr fontId="8" type="noConversion"/>
  </si>
  <si>
    <t>商场</t>
    <phoneticPr fontId="8" type="noConversion"/>
  </si>
  <si>
    <t>医院</t>
    <phoneticPr fontId="8" type="noConversion"/>
  </si>
  <si>
    <t>菜场</t>
    <phoneticPr fontId="8" type="noConversion"/>
  </si>
  <si>
    <t>东北角</t>
    <phoneticPr fontId="8" type="noConversion"/>
  </si>
  <si>
    <t>东南角</t>
    <phoneticPr fontId="8" type="noConversion"/>
  </si>
  <si>
    <t>西南角</t>
    <phoneticPr fontId="8" type="noConversion"/>
  </si>
  <si>
    <t>西北角</t>
    <phoneticPr fontId="8" type="noConversion"/>
  </si>
  <si>
    <t>大门</t>
    <phoneticPr fontId="8" type="noConversion"/>
  </si>
  <si>
    <t>校</t>
    <phoneticPr fontId="8" type="noConversion"/>
  </si>
  <si>
    <t>园</t>
    <phoneticPr fontId="8" type="noConversion"/>
  </si>
  <si>
    <t>我</t>
    <phoneticPr fontId="8" type="noConversion"/>
  </si>
  <si>
    <t>小王</t>
    <phoneticPr fontId="8" type="noConversion"/>
  </si>
  <si>
    <t>小李</t>
    <phoneticPr fontId="8" type="noConversion"/>
  </si>
  <si>
    <t>小张</t>
    <phoneticPr fontId="8" type="noConversion"/>
  </si>
  <si>
    <t>小孙</t>
    <phoneticPr fontId="8" type="noConversion"/>
  </si>
  <si>
    <t>小江</t>
    <phoneticPr fontId="8" type="noConversion"/>
  </si>
  <si>
    <t>小赵</t>
    <phoneticPr fontId="8" type="noConversion"/>
  </si>
  <si>
    <t>小钱</t>
    <phoneticPr fontId="8" type="noConversion"/>
  </si>
  <si>
    <t>小周</t>
    <phoneticPr fontId="8" type="noConversion"/>
  </si>
  <si>
    <t>我的南边是(       )</t>
    <phoneticPr fontId="8" type="noConversion"/>
  </si>
  <si>
    <t>我的东边是(       )</t>
    <phoneticPr fontId="8" type="noConversion"/>
  </si>
  <si>
    <t>我的西边是(       )</t>
    <phoneticPr fontId="8" type="noConversion"/>
  </si>
  <si>
    <t>我的北边是(       )</t>
    <phoneticPr fontId="8" type="noConversion"/>
  </si>
  <si>
    <t>我的东南边是(       )</t>
    <phoneticPr fontId="8" type="noConversion"/>
  </si>
  <si>
    <t>我的东北边是(       )</t>
    <phoneticPr fontId="8" type="noConversion"/>
  </si>
  <si>
    <t>我的西北边是(       )</t>
    <phoneticPr fontId="8" type="noConversion"/>
  </si>
  <si>
    <t>我的西南边是(       )</t>
    <phoneticPr fontId="8" type="noConversion"/>
  </si>
  <si>
    <t>根据左图填空</t>
    <phoneticPr fontId="8" type="noConversion"/>
  </si>
  <si>
    <t>在下图填写建筑名称</t>
    <phoneticPr fontId="8" type="noConversion"/>
  </si>
  <si>
    <t>根据右图填空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</si>
</sst>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rgb="FFFF0000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  <font>
      <b/>
      <sz val="14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6"/>
      <color theme="0"/>
      <name val="宋体"/>
      <family val="3"/>
      <charset val="134"/>
      <scheme val="minor"/>
    </font>
    <font>
      <sz val="12"/>
      <color theme="0"/>
      <name val="Courier New"/>
      <family val="3"/>
    </font>
    <font>
      <b/>
      <sz val="14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14"/>
      <color theme="0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quotePrefix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workbookViewId="0">
      <selection activeCell="P5" sqref="P5"/>
    </sheetView>
  </sheetViews>
  <sheetFormatPr defaultColWidth="3.375" defaultRowHeight="21.75" customHeight="1" x14ac:dyDescent="0.15"/>
  <cols>
    <col min="1" max="1" width="3.375" style="3"/>
    <col min="2" max="2" width="8.125" style="3" customWidth="1"/>
    <col min="3" max="3" width="8.125" style="4" customWidth="1"/>
    <col min="4" max="4" width="8.75" style="3" customWidth="1"/>
    <col min="5" max="5" width="11" style="5" customWidth="1"/>
    <col min="6" max="6" width="7.125" style="3" customWidth="1"/>
    <col min="7" max="7" width="12.5" style="4" customWidth="1"/>
    <col min="8" max="8" width="8.375" style="3" customWidth="1"/>
    <col min="9" max="9" width="12.625" style="3" customWidth="1"/>
    <col min="10" max="10" width="10.25" style="5" customWidth="1"/>
    <col min="11" max="11" width="10" style="41" hidden="1" customWidth="1"/>
    <col min="12" max="12" width="0.25" style="46" customWidth="1"/>
    <col min="13" max="13" width="0.375" style="41" customWidth="1"/>
    <col min="14" max="14" width="3.375" style="37" customWidth="1"/>
    <col min="15" max="15" width="4.75" style="37" bestFit="1" customWidth="1"/>
    <col min="16" max="20" width="3.375" style="37"/>
    <col min="21" max="16384" width="3.375" style="3"/>
  </cols>
  <sheetData>
    <row r="1" spans="1:20" ht="39" customHeight="1" x14ac:dyDescent="0.15">
      <c r="A1" s="16" t="s">
        <v>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20" s="1" customFormat="1" ht="21" customHeight="1" x14ac:dyDescent="0.15">
      <c r="A2" s="15" t="s">
        <v>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42"/>
      <c r="N2" s="38"/>
      <c r="O2" s="38"/>
      <c r="P2" s="38"/>
      <c r="Q2" s="38"/>
      <c r="R2" s="38"/>
      <c r="S2" s="38"/>
      <c r="T2" s="38"/>
    </row>
    <row r="3" spans="1:20" s="1" customFormat="1" ht="21" customHeight="1" x14ac:dyDescent="0.15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42"/>
      <c r="N3" s="38"/>
      <c r="O3" s="38"/>
      <c r="P3" s="38"/>
      <c r="Q3" s="38"/>
      <c r="R3" s="38"/>
      <c r="S3" s="38"/>
      <c r="T3" s="38"/>
    </row>
    <row r="4" spans="1:20" s="2" customFormat="1" ht="45.75" customHeight="1" x14ac:dyDescent="0.15">
      <c r="A4" s="18" t="str">
        <f ca="1">"    面向"&amp;IF(RANDBETWEEN(1,4)=1,"东",IF(RANDBETWEEN(1,3)=1,"南",IF(RANDBETWEEN(1,2)=1,"西","北")))&amp;"，站立时，你的前面是（   ），你的后面是（   ），你的左面是（   ），你的右面是（   ）"</f>
        <v xml:space="preserve">    面向南，站立时，你的前面是（   ），你的后面是（   ），你的左面是（   ），你的右面是（   ）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22"/>
      <c r="N4" s="21"/>
      <c r="O4" s="21"/>
      <c r="P4" s="21"/>
      <c r="Q4" s="21"/>
      <c r="R4" s="21"/>
      <c r="S4" s="21"/>
      <c r="T4" s="21"/>
    </row>
    <row r="5" spans="1:20" s="2" customFormat="1" ht="21" customHeight="1" x14ac:dyDescent="0.15">
      <c r="A5" s="14"/>
      <c r="B5" s="14"/>
      <c r="C5" s="14"/>
      <c r="D5" s="14"/>
      <c r="E5" s="14"/>
      <c r="F5" s="14"/>
      <c r="G5" s="14"/>
      <c r="H5" s="14"/>
      <c r="I5" s="14"/>
      <c r="J5" s="14"/>
      <c r="K5" s="43"/>
      <c r="L5" s="43"/>
      <c r="M5" s="22"/>
      <c r="N5" s="21"/>
      <c r="O5" s="21"/>
      <c r="P5" s="21"/>
      <c r="Q5" s="21"/>
      <c r="R5" s="21"/>
      <c r="S5" s="21"/>
      <c r="T5" s="21"/>
    </row>
    <row r="6" spans="1:20" s="2" customFormat="1" ht="24.75" customHeight="1" x14ac:dyDescent="0.15">
      <c r="B6" s="47" t="s">
        <v>4</v>
      </c>
      <c r="C6" s="47" t="s">
        <v>5</v>
      </c>
      <c r="D6" s="48" t="s">
        <v>6</v>
      </c>
      <c r="E6" s="49" t="s">
        <v>37</v>
      </c>
      <c r="F6" s="49"/>
      <c r="G6" s="49"/>
      <c r="H6" s="49"/>
      <c r="I6" s="49"/>
      <c r="J6" s="49"/>
      <c r="K6" s="49"/>
      <c r="L6" s="49"/>
      <c r="M6" s="22"/>
      <c r="N6" s="21"/>
      <c r="O6" s="21"/>
      <c r="P6" s="21"/>
      <c r="Q6" s="21"/>
      <c r="R6" s="21"/>
      <c r="S6" s="21"/>
      <c r="T6" s="21"/>
    </row>
    <row r="7" spans="1:20" s="2" customFormat="1" ht="24.75" customHeight="1" x14ac:dyDescent="0.15">
      <c r="B7" s="47" t="s">
        <v>8</v>
      </c>
      <c r="C7" s="47" t="s">
        <v>7</v>
      </c>
      <c r="D7" s="48" t="s">
        <v>9</v>
      </c>
      <c r="E7" s="50" t="str">
        <f ca="1">IF(RANDBETWEEN(1,8)=1,B6,IF(RANDBETWEEN(1,7)=1,C6,IF(RANDBETWEEN(1,6)=1,D6,IF(RANDBETWEEN(1,5)=1,B7,IF(RANDBETWEEN(1,4)=1,D7,IF(RANDBETWEEN(1,3)=1,B8,IF(RANDBETWEEN(1,2)=1,C8,D8)))))))&amp;"在公园的（       ）面"</f>
        <v>菜场在公园的（       ）面</v>
      </c>
      <c r="F7" s="50"/>
      <c r="G7" s="50"/>
      <c r="H7" s="50"/>
      <c r="I7" s="50"/>
      <c r="J7" s="50"/>
      <c r="K7" s="50"/>
      <c r="L7" s="50"/>
      <c r="M7" s="22"/>
      <c r="N7" s="21"/>
      <c r="O7" s="21"/>
      <c r="P7" s="21"/>
      <c r="Q7" s="21"/>
      <c r="R7" s="21"/>
      <c r="S7" s="21"/>
      <c r="T7" s="21"/>
    </row>
    <row r="8" spans="1:20" s="2" customFormat="1" ht="24.75" customHeight="1" x14ac:dyDescent="0.15">
      <c r="B8" s="47" t="s">
        <v>10</v>
      </c>
      <c r="C8" s="47" t="s">
        <v>11</v>
      </c>
      <c r="D8" s="48" t="s">
        <v>12</v>
      </c>
      <c r="E8" s="50" t="str">
        <f ca="1">"公园在"&amp;IF(RANDBETWEEN(1,8)=1,B6,IF(RANDBETWEEN(1,7)=1,C6,IF(RANDBETWEEN(1,6)=1,D6,IF(RANDBETWEEN(1,5)=1,B7,IF(RANDBETWEEN(1,4)=1,D7,IF(RANDBETWEEN(1,3)=1,B8,IF(RANDBETWEEN(1,2)=1,C8,D8)))))))&amp;"的（       ）面"</f>
        <v>公园在图书馆的（       ）面</v>
      </c>
      <c r="F8" s="50"/>
      <c r="G8" s="50"/>
      <c r="H8" s="50"/>
      <c r="I8" s="50"/>
      <c r="J8" s="50"/>
      <c r="K8" s="50"/>
      <c r="L8" s="50"/>
      <c r="M8" s="22"/>
      <c r="N8" s="21"/>
      <c r="O8" s="21"/>
      <c r="P8" s="21"/>
      <c r="Q8" s="21"/>
      <c r="R8" s="21"/>
      <c r="S8" s="21"/>
      <c r="T8" s="21"/>
    </row>
    <row r="9" spans="1:20" s="12" customFormat="1" ht="24.75" customHeight="1" x14ac:dyDescent="0.15">
      <c r="B9" s="11"/>
      <c r="C9" s="11"/>
      <c r="D9" s="13"/>
      <c r="K9" s="22"/>
      <c r="L9" s="22"/>
      <c r="M9" s="22"/>
      <c r="N9" s="21"/>
      <c r="O9" s="21"/>
      <c r="P9" s="21"/>
      <c r="Q9" s="21"/>
      <c r="R9" s="21"/>
      <c r="S9" s="21"/>
      <c r="T9" s="21"/>
    </row>
    <row r="10" spans="1:20" s="12" customFormat="1" ht="24.75" customHeight="1" thickBot="1" x14ac:dyDescent="0.2">
      <c r="B10" s="11"/>
      <c r="C10" s="11"/>
      <c r="D10" s="13"/>
      <c r="G10" s="40" t="s">
        <v>38</v>
      </c>
      <c r="H10" s="39"/>
      <c r="I10" s="39"/>
      <c r="K10" s="22"/>
      <c r="L10" s="22"/>
      <c r="M10" s="22"/>
      <c r="N10" s="21"/>
      <c r="O10" s="21"/>
      <c r="P10" s="21"/>
      <c r="Q10" s="21"/>
      <c r="R10" s="21"/>
      <c r="S10" s="21"/>
      <c r="T10" s="21"/>
    </row>
    <row r="11" spans="1:20" s="2" customFormat="1" ht="24.75" customHeight="1" x14ac:dyDescent="0.25">
      <c r="B11" s="22" t="s">
        <v>13</v>
      </c>
      <c r="C11" s="33" t="str">
        <f ca="1">"食堂在校园的"&amp;K11</f>
        <v>食堂在校园的西北角</v>
      </c>
      <c r="D11" s="33"/>
      <c r="E11" s="33"/>
      <c r="F11" s="33"/>
      <c r="G11" s="24"/>
      <c r="H11" s="30"/>
      <c r="I11" s="25"/>
      <c r="K11" s="22" t="str">
        <f ca="1">INDIRECT("B"&amp;M11)</f>
        <v>西北角</v>
      </c>
      <c r="L11" s="23">
        <f ca="1">RAND()</f>
        <v>0.25766012874138844</v>
      </c>
      <c r="M11" s="22">
        <f ca="1">RANK(L11,$L$11:$L$14)+10</f>
        <v>14</v>
      </c>
      <c r="N11" s="21"/>
      <c r="O11" s="21"/>
      <c r="P11" s="21"/>
      <c r="Q11" s="21"/>
      <c r="R11" s="21"/>
      <c r="S11" s="21"/>
      <c r="T11" s="21"/>
    </row>
    <row r="12" spans="1:20" s="2" customFormat="1" ht="24.75" customHeight="1" x14ac:dyDescent="0.25">
      <c r="B12" s="22" t="s">
        <v>14</v>
      </c>
      <c r="C12" s="33" t="str">
        <f ca="1">"艺术楼在校园的"&amp;K12</f>
        <v>艺术楼在校园的东北角</v>
      </c>
      <c r="D12" s="33"/>
      <c r="E12" s="33"/>
      <c r="F12" s="33"/>
      <c r="G12" s="31"/>
      <c r="H12" s="29" t="s">
        <v>18</v>
      </c>
      <c r="I12" s="32"/>
      <c r="K12" s="22" t="str">
        <f t="shared" ref="K12:K14" ca="1" si="0">INDIRECT("B"&amp;M12)</f>
        <v>东北角</v>
      </c>
      <c r="L12" s="23">
        <f ca="1">RAND()</f>
        <v>0.97132214175611653</v>
      </c>
      <c r="M12" s="22">
        <f ca="1">RANK(L12,$L$11:$L$14)+10</f>
        <v>11</v>
      </c>
      <c r="N12" s="21"/>
      <c r="O12" s="21"/>
      <c r="P12" s="21"/>
      <c r="Q12" s="21"/>
      <c r="R12" s="21"/>
      <c r="S12" s="21"/>
      <c r="T12" s="21"/>
    </row>
    <row r="13" spans="1:20" s="2" customFormat="1" ht="24.75" customHeight="1" x14ac:dyDescent="0.25">
      <c r="B13" s="22" t="s">
        <v>15</v>
      </c>
      <c r="C13" s="33" t="str">
        <f ca="1">"行政楼在校园的"&amp;K13</f>
        <v>行政楼在校园的西南角</v>
      </c>
      <c r="D13" s="33"/>
      <c r="E13" s="33"/>
      <c r="F13" s="33"/>
      <c r="G13" s="31"/>
      <c r="H13" s="29" t="s">
        <v>19</v>
      </c>
      <c r="I13" s="32"/>
      <c r="K13" s="22" t="str">
        <f t="shared" ca="1" si="0"/>
        <v>西南角</v>
      </c>
      <c r="L13" s="23">
        <f ca="1">RAND()</f>
        <v>0.39012879711784731</v>
      </c>
      <c r="M13" s="22">
        <f ca="1">RANK(L13,$L$11:$L$14)+10</f>
        <v>13</v>
      </c>
      <c r="N13" s="21"/>
      <c r="O13" s="21"/>
      <c r="P13" s="21"/>
      <c r="Q13" s="21"/>
      <c r="R13" s="21"/>
      <c r="S13" s="21"/>
      <c r="T13" s="21"/>
    </row>
    <row r="14" spans="1:20" s="2" customFormat="1" ht="24.75" customHeight="1" thickBot="1" x14ac:dyDescent="0.3">
      <c r="B14" s="22" t="s">
        <v>16</v>
      </c>
      <c r="C14" s="33" t="str">
        <f ca="1">"操场在校园的"&amp;K14</f>
        <v>操场在校园的东南角</v>
      </c>
      <c r="D14" s="33"/>
      <c r="E14" s="33"/>
      <c r="F14" s="33"/>
      <c r="G14" s="26"/>
      <c r="I14" s="27"/>
      <c r="K14" s="22" t="str">
        <f t="shared" ca="1" si="0"/>
        <v>东南角</v>
      </c>
      <c r="L14" s="23">
        <f ca="1">RAND()</f>
        <v>0.48089891486478176</v>
      </c>
      <c r="M14" s="22">
        <f ca="1">RANK(L14,$L$11:$L$14)+10</f>
        <v>12</v>
      </c>
      <c r="N14" s="21"/>
      <c r="O14" s="21"/>
      <c r="P14" s="21"/>
      <c r="Q14" s="21"/>
      <c r="R14" s="21"/>
      <c r="S14" s="21"/>
      <c r="T14" s="21"/>
    </row>
    <row r="15" spans="1:20" s="2" customFormat="1" ht="24.75" customHeight="1" x14ac:dyDescent="0.15">
      <c r="B15" s="11"/>
      <c r="C15" s="11"/>
      <c r="D15" s="13"/>
      <c r="H15" s="34" t="s">
        <v>17</v>
      </c>
      <c r="K15" s="22"/>
      <c r="L15" s="22"/>
      <c r="M15" s="22"/>
      <c r="N15" s="21"/>
      <c r="O15" s="21"/>
      <c r="P15" s="21"/>
      <c r="Q15" s="21"/>
      <c r="R15" s="21"/>
      <c r="S15" s="21"/>
      <c r="T15" s="21"/>
    </row>
    <row r="16" spans="1:20" s="2" customFormat="1" ht="24.75" customHeight="1" x14ac:dyDescent="0.15">
      <c r="B16" s="11"/>
      <c r="C16" s="28" t="s">
        <v>39</v>
      </c>
      <c r="D16" s="28"/>
      <c r="E16" s="28"/>
      <c r="F16" s="28"/>
      <c r="K16" s="22"/>
      <c r="L16" s="22"/>
      <c r="M16" s="22"/>
      <c r="N16" s="21"/>
      <c r="O16" s="21"/>
      <c r="P16" s="21"/>
      <c r="Q16" s="21"/>
      <c r="R16" s="21"/>
      <c r="S16" s="21"/>
      <c r="T16" s="21"/>
    </row>
    <row r="17" spans="2:20" s="2" customFormat="1" ht="24.75" customHeight="1" x14ac:dyDescent="0.15">
      <c r="B17" s="22" t="s">
        <v>21</v>
      </c>
      <c r="C17" s="33" t="s">
        <v>30</v>
      </c>
      <c r="D17" s="33"/>
      <c r="E17" s="33"/>
      <c r="J17" s="22"/>
      <c r="K17" s="22" t="str">
        <f ca="1">INDIRECT("B"&amp;M17)</f>
        <v>小孙</v>
      </c>
      <c r="L17" s="22">
        <f ca="1">RAND()</f>
        <v>0.85799053630910471</v>
      </c>
      <c r="M17" s="22">
        <f ca="1">RANK(L17,$L$17:$L$24)+16</f>
        <v>20</v>
      </c>
      <c r="P17" s="21"/>
      <c r="Q17" s="21"/>
      <c r="R17" s="21"/>
      <c r="S17" s="21"/>
      <c r="T17" s="21"/>
    </row>
    <row r="18" spans="2:20" s="12" customFormat="1" ht="24.75" customHeight="1" x14ac:dyDescent="0.15">
      <c r="B18" s="22" t="s">
        <v>22</v>
      </c>
      <c r="C18" s="33" t="s">
        <v>29</v>
      </c>
      <c r="D18" s="33"/>
      <c r="E18" s="33"/>
      <c r="G18" s="36" t="str">
        <f ca="1">K17</f>
        <v>小孙</v>
      </c>
      <c r="H18" s="36" t="str">
        <f ca="1">K18</f>
        <v>小王</v>
      </c>
      <c r="I18" s="36" t="str">
        <f ca="1">K19</f>
        <v>小钱</v>
      </c>
      <c r="J18" s="22"/>
      <c r="K18" s="22" t="str">
        <f ca="1">INDIRECT("B"&amp;M18)</f>
        <v>小王</v>
      </c>
      <c r="L18" s="22">
        <f t="shared" ref="L18:L24" ca="1" si="1">RAND()</f>
        <v>0.92271280079182305</v>
      </c>
      <c r="M18" s="22">
        <f ca="1">RANK(L18,$L$17:$L$24)+16</f>
        <v>17</v>
      </c>
      <c r="P18" s="21"/>
      <c r="Q18" s="21"/>
      <c r="R18" s="21"/>
      <c r="S18" s="21"/>
      <c r="T18" s="21"/>
    </row>
    <row r="19" spans="2:20" s="12" customFormat="1" ht="24.75" customHeight="1" x14ac:dyDescent="0.15">
      <c r="B19" s="22" t="s">
        <v>23</v>
      </c>
      <c r="C19" s="33" t="s">
        <v>31</v>
      </c>
      <c r="D19" s="33"/>
      <c r="E19" s="33"/>
      <c r="G19" s="20"/>
      <c r="H19" s="20"/>
      <c r="I19" s="20"/>
      <c r="J19" s="22"/>
      <c r="K19" s="22" t="str">
        <f ca="1">INDIRECT("B"&amp;M19)</f>
        <v>小钱</v>
      </c>
      <c r="L19" s="22">
        <f t="shared" ca="1" si="1"/>
        <v>0.27229849779347903</v>
      </c>
      <c r="M19" s="22">
        <f ca="1">RANK(L19,$L$17:$L$24)+16</f>
        <v>24</v>
      </c>
      <c r="P19" s="21"/>
      <c r="Q19" s="21"/>
      <c r="R19" s="21"/>
      <c r="S19" s="21"/>
      <c r="T19" s="21"/>
    </row>
    <row r="20" spans="2:20" s="12" customFormat="1" ht="24.75" customHeight="1" x14ac:dyDescent="0.15">
      <c r="B20" s="22" t="s">
        <v>24</v>
      </c>
      <c r="C20" s="33" t="s">
        <v>32</v>
      </c>
      <c r="D20" s="33"/>
      <c r="E20" s="33"/>
      <c r="G20" s="36" t="str">
        <f ca="1">K20</f>
        <v>小李</v>
      </c>
      <c r="H20" s="36" t="s">
        <v>20</v>
      </c>
      <c r="I20" s="36" t="str">
        <f ca="1">K21</f>
        <v>小赵</v>
      </c>
      <c r="J20" s="22"/>
      <c r="K20" s="22" t="str">
        <f ca="1">INDIRECT("B"&amp;M20)</f>
        <v>小李</v>
      </c>
      <c r="L20" s="22">
        <f t="shared" ca="1" si="1"/>
        <v>0.87146158465275392</v>
      </c>
      <c r="M20" s="22">
        <f ca="1">RANK(L20,$L$17:$L$24)+16</f>
        <v>18</v>
      </c>
      <c r="P20" s="21"/>
      <c r="Q20" s="21"/>
      <c r="R20" s="21"/>
      <c r="S20" s="21"/>
      <c r="T20" s="21"/>
    </row>
    <row r="21" spans="2:20" s="12" customFormat="1" ht="24.75" customHeight="1" x14ac:dyDescent="0.15">
      <c r="B21" s="22" t="s">
        <v>25</v>
      </c>
      <c r="C21" s="33" t="s">
        <v>33</v>
      </c>
      <c r="D21" s="33"/>
      <c r="E21" s="33"/>
      <c r="G21" s="20"/>
      <c r="H21" s="20"/>
      <c r="I21" s="20"/>
      <c r="J21" s="22"/>
      <c r="K21" s="22" t="str">
        <f ca="1">INDIRECT("B"&amp;M21)</f>
        <v>小赵</v>
      </c>
      <c r="L21" s="22">
        <f t="shared" ca="1" si="1"/>
        <v>0.38038123481554886</v>
      </c>
      <c r="M21" s="22">
        <f ca="1">RANK(L21,$L$17:$L$24)+16</f>
        <v>23</v>
      </c>
      <c r="P21" s="21"/>
      <c r="Q21" s="21"/>
      <c r="R21" s="21"/>
      <c r="S21" s="21"/>
      <c r="T21" s="21"/>
    </row>
    <row r="22" spans="2:20" s="12" customFormat="1" ht="24.75" customHeight="1" x14ac:dyDescent="0.15">
      <c r="B22" s="22" t="s">
        <v>28</v>
      </c>
      <c r="C22" s="33" t="s">
        <v>34</v>
      </c>
      <c r="D22" s="33"/>
      <c r="E22" s="33"/>
      <c r="G22" s="36" t="str">
        <f ca="1">K22</f>
        <v>小江</v>
      </c>
      <c r="H22" s="36" t="str">
        <f ca="1">K23</f>
        <v>小周</v>
      </c>
      <c r="I22" s="36" t="str">
        <f ca="1">K24</f>
        <v>小张</v>
      </c>
      <c r="J22" s="22"/>
      <c r="K22" s="22" t="str">
        <f ca="1">INDIRECT("B"&amp;M22)</f>
        <v>小江</v>
      </c>
      <c r="L22" s="22">
        <f t="shared" ca="1" si="1"/>
        <v>0.59583689942828266</v>
      </c>
      <c r="M22" s="22">
        <f ca="1">RANK(L22,$L$17:$L$24)+16</f>
        <v>21</v>
      </c>
      <c r="P22" s="21"/>
      <c r="Q22" s="21"/>
      <c r="R22" s="21"/>
      <c r="S22" s="21"/>
      <c r="T22" s="21"/>
    </row>
    <row r="23" spans="2:20" s="12" customFormat="1" ht="24.75" customHeight="1" x14ac:dyDescent="0.15">
      <c r="B23" s="22" t="s">
        <v>26</v>
      </c>
      <c r="C23" s="33" t="s">
        <v>36</v>
      </c>
      <c r="D23" s="33"/>
      <c r="E23" s="33"/>
      <c r="J23" s="22"/>
      <c r="K23" s="22" t="str">
        <f ca="1">INDIRECT("B"&amp;M23)</f>
        <v>小周</v>
      </c>
      <c r="L23" s="22">
        <f t="shared" ca="1" si="1"/>
        <v>0.48367342579877404</v>
      </c>
      <c r="M23" s="22">
        <f ca="1">RANK(L23,$L$17:$L$24)+16</f>
        <v>22</v>
      </c>
      <c r="P23" s="21"/>
      <c r="Q23" s="21"/>
      <c r="R23" s="21"/>
      <c r="S23" s="21"/>
      <c r="T23" s="21"/>
    </row>
    <row r="24" spans="2:20" s="2" customFormat="1" ht="24.75" customHeight="1" x14ac:dyDescent="0.15">
      <c r="B24" s="22" t="s">
        <v>27</v>
      </c>
      <c r="C24" s="33" t="s">
        <v>35</v>
      </c>
      <c r="D24" s="33"/>
      <c r="E24" s="33"/>
      <c r="J24" s="22"/>
      <c r="K24" s="22" t="str">
        <f ca="1">INDIRECT("B"&amp;M24)</f>
        <v>小张</v>
      </c>
      <c r="L24" s="22">
        <f t="shared" ca="1" si="1"/>
        <v>0.86441564459336906</v>
      </c>
      <c r="M24" s="22">
        <f ca="1">RANK(L24,$L$17:$L$24)+16</f>
        <v>19</v>
      </c>
      <c r="P24" s="21"/>
      <c r="Q24" s="21"/>
      <c r="R24" s="21"/>
      <c r="S24" s="21"/>
      <c r="T24" s="21"/>
    </row>
    <row r="25" spans="2:20" s="2" customFormat="1" ht="24.75" customHeight="1" x14ac:dyDescent="0.15">
      <c r="B25" s="35"/>
      <c r="C25" s="11"/>
      <c r="D25" s="13"/>
      <c r="J25" s="22"/>
      <c r="K25" s="22"/>
      <c r="L25" s="22"/>
      <c r="M25" s="22"/>
      <c r="N25" s="21"/>
      <c r="O25" s="21"/>
      <c r="P25" s="21"/>
      <c r="Q25" s="21"/>
      <c r="R25" s="21"/>
      <c r="S25" s="21"/>
      <c r="T25" s="21"/>
    </row>
    <row r="26" spans="2:20" s="2" customFormat="1" ht="24.75" customHeight="1" x14ac:dyDescent="0.15">
      <c r="B26" s="6"/>
      <c r="C26" s="7"/>
      <c r="D26" s="6"/>
      <c r="E26" s="9"/>
      <c r="F26" s="9"/>
      <c r="G26" s="10"/>
      <c r="H26" s="9"/>
      <c r="I26" s="8"/>
      <c r="J26" s="9"/>
      <c r="K26" s="44"/>
      <c r="L26" s="45"/>
      <c r="M26" s="22"/>
      <c r="N26" s="21"/>
      <c r="O26" s="21"/>
      <c r="P26" s="21"/>
      <c r="Q26" s="21"/>
      <c r="R26" s="21"/>
      <c r="S26" s="21"/>
      <c r="T26" s="21"/>
    </row>
    <row r="28" spans="2:20" ht="21.75" customHeight="1" x14ac:dyDescent="0.15">
      <c r="B28" s="17" t="s">
        <v>1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</row>
  </sheetData>
  <sheetProtection password="8537" sheet="1" objects="1" scenarios="1"/>
  <mergeCells count="22">
    <mergeCell ref="C21:E21"/>
    <mergeCell ref="C22:E22"/>
    <mergeCell ref="C23:E23"/>
    <mergeCell ref="C24:E24"/>
    <mergeCell ref="G10:I10"/>
    <mergeCell ref="C16:F16"/>
    <mergeCell ref="A2:L2"/>
    <mergeCell ref="A1:L1"/>
    <mergeCell ref="B28:L28"/>
    <mergeCell ref="E6:L6"/>
    <mergeCell ref="E7:L7"/>
    <mergeCell ref="E8:L8"/>
    <mergeCell ref="A4:L4"/>
    <mergeCell ref="A3:L3"/>
    <mergeCell ref="C11:F11"/>
    <mergeCell ref="C12:F12"/>
    <mergeCell ref="C13:F13"/>
    <mergeCell ref="C14:F14"/>
    <mergeCell ref="C17:E17"/>
    <mergeCell ref="C18:E18"/>
    <mergeCell ref="C19:E19"/>
    <mergeCell ref="C20:E20"/>
  </mergeCells>
  <phoneticPr fontId="8" type="noConversion"/>
  <pageMargins left="0.47244094488188998" right="0.47244094488188998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2025-02-16T07:56:02Z</cp:lastPrinted>
  <dcterms:created xsi:type="dcterms:W3CDTF">2006-09-16T00:00:00Z</dcterms:created>
  <dcterms:modified xsi:type="dcterms:W3CDTF">2025-02-16T07:56:46Z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